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2925" windowWidth="17820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<sst xmlns="http://schemas.openxmlformats.org/spreadsheetml/2006/main" count="27" uniqueCount="21">
  <si>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MAGNETIC FLUX CALCULATOR</t>
  </si>
  <si>
    <t>Total Airgap</t>
  </si>
  <si>
    <t>Magnet Length</t>
  </si>
  <si>
    <t>Diameter</t>
  </si>
  <si>
    <t>Residual Flux</t>
  </si>
  <si>
    <t>Millimeters</t>
  </si>
  <si>
    <t>Answer</t>
  </si>
  <si>
    <t>Gauss</t>
  </si>
  <si>
    <t>Tesla</t>
  </si>
  <si>
    <t>Width</t>
  </si>
  <si>
    <t>Depth</t>
  </si>
  <si>
    <t>Length</t>
  </si>
  <si>
    <t>Instructions</t>
  </si>
  <si>
    <t>Calculations for CYLINDRICAL or DISC SHAPED MAGNETS</t>
  </si>
  <si>
    <t>Calculations for BLOCK MAGNETS</t>
  </si>
  <si>
    <t>Always leave measurement of 0.00001 for blocks. Do not change</t>
  </si>
  <si>
    <r>
      <t xml:space="preserve">1.) </t>
    </r>
    <r>
      <rPr>
        <b/>
        <sz val="10"/>
        <rFont val="Arial"/>
        <family val="2"/>
      </rPr>
      <t>Enter the airgap</t>
    </r>
    <r>
      <rPr>
        <sz val="10"/>
        <rFont val="Arial"/>
        <family val="0"/>
      </rPr>
      <t>. If measurement required is directly at the surface of magnet, leave at 0. NB.</t>
    </r>
  </si>
  <si>
    <r>
      <t xml:space="preserve">2.) </t>
    </r>
    <r>
      <rPr>
        <b/>
        <sz val="10"/>
        <rFont val="Arial"/>
        <family val="2"/>
      </rPr>
      <t>Enter measurements in Millimeters</t>
    </r>
    <r>
      <rPr>
        <sz val="10"/>
        <rFont val="Arial"/>
        <family val="0"/>
      </rPr>
      <t>.</t>
    </r>
  </si>
  <si>
    <r>
      <t xml:space="preserve">3.) </t>
    </r>
    <r>
      <rPr>
        <b/>
        <sz val="10"/>
        <rFont val="Arial"/>
        <family val="2"/>
      </rPr>
      <t>Enter the Residual Flux</t>
    </r>
    <r>
      <rPr>
        <sz val="10"/>
        <rFont val="Arial"/>
        <family val="0"/>
      </rPr>
      <t>.This should be as follows:</t>
    </r>
  </si>
  <si>
    <t>Ferrite Magnets</t>
  </si>
  <si>
    <t>Neodymium Magnets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</si>
</sst>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ial"/>
      <family val="0"/>
    </font>
    <font>
      <b/>
      <sz val="2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1" fontId="4" fillId="34" borderId="0" xfId="0" applyNumberFormat="1" applyFont="1" applyFill="1" applyAlignment="1">
      <alignment/>
    </xf>
    <xf numFmtId="174" fontId="4" fillId="34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4" fillId="36" borderId="10" xfId="0" applyFont="1" applyFill="1" applyBorder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Border="1" applyAlignment="1">
      <alignment/>
    </xf>
    <xf numFmtId="1" fontId="4" fillId="35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5" max="5" width="11.7109375" style="0" customWidth="1"/>
  </cols>
  <sheetData>
    <row r="2" ht="26.25">
      <c r="B2" s="1" t="s">
        <v>0</v>
      </c>
    </row>
    <row r="3" ht="15" customHeight="1">
      <c r="B3" s="1"/>
    </row>
    <row r="4" spans="1:9" ht="15" customHeight="1">
      <c r="A4" s="3" t="s">
        <v>12</v>
      </c>
      <c r="B4" s="15"/>
      <c r="C4" s="16"/>
      <c r="D4" s="14"/>
      <c r="E4" s="16"/>
      <c r="F4" s="16"/>
      <c r="G4" s="16"/>
      <c r="H4" s="16"/>
      <c r="I4" s="16"/>
    </row>
    <row r="5" spans="1:9" ht="15" customHeight="1">
      <c r="A5" s="16"/>
      <c r="B5" s="15"/>
      <c r="C5" s="16"/>
      <c r="D5" s="16"/>
      <c r="E5" s="16"/>
      <c r="F5" s="16"/>
      <c r="G5" s="16"/>
      <c r="H5" s="16"/>
      <c r="I5" s="16"/>
    </row>
    <row r="6" ht="15" customHeight="1">
      <c r="B6" s="1"/>
    </row>
    <row r="7" spans="1:2" ht="19.5" customHeight="1">
      <c r="A7" t="s">
        <v>16</v>
      </c>
      <c r="B7" s="1"/>
    </row>
    <row r="8" spans="1:2" ht="19.5" customHeight="1">
      <c r="A8" t="s">
        <v>15</v>
      </c>
      <c r="B8" s="1"/>
    </row>
    <row r="9" spans="1:2" ht="19.5" customHeight="1">
      <c r="A9" t="s">
        <v>17</v>
      </c>
      <c r="B9" s="1"/>
    </row>
    <row r="10" spans="1:2" ht="19.5" customHeight="1">
      <c r="A10" t="s">
        <v>18</v>
      </c>
      <c r="B10" s="1"/>
    </row>
    <row r="11" spans="1:9" ht="19.5" customHeight="1">
      <c r="A11" s="17"/>
      <c r="B11" s="4" t="s">
        <v>19</v>
      </c>
      <c r="C11" s="19"/>
      <c r="D11" s="19"/>
      <c r="E11" s="19">
        <v>4000</v>
      </c>
      <c r="F11" s="19"/>
      <c r="G11" s="19"/>
      <c r="H11" s="19"/>
      <c r="I11" s="19"/>
    </row>
    <row r="12" spans="1:9" ht="19.5" customHeight="1">
      <c r="A12" s="19"/>
      <c r="B12" s="18" t="s">
        <v>20</v>
      </c>
      <c r="C12" s="19"/>
      <c r="D12" s="19"/>
      <c r="E12" s="19">
        <v>13000</v>
      </c>
      <c r="F12" s="19"/>
      <c r="G12" s="19"/>
      <c r="H12" s="19"/>
      <c r="I12" s="19"/>
    </row>
    <row r="13" spans="1:9" ht="19.5" customHeight="1">
      <c r="A13" s="19"/>
      <c r="B13" s="18"/>
      <c r="C13" s="19"/>
      <c r="D13" s="19"/>
      <c r="E13" s="19"/>
      <c r="F13" s="19"/>
      <c r="G13" s="19"/>
      <c r="H13" s="19"/>
      <c r="I13" s="19"/>
    </row>
    <row r="14" spans="1:9" ht="12.75">
      <c r="A14" s="3" t="s">
        <v>13</v>
      </c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ht="12.75">
      <c r="E16" s="4"/>
    </row>
    <row r="17" spans="3:7" ht="13.5" thickBot="1">
      <c r="C17" s="4"/>
      <c r="D17" s="4"/>
      <c r="E17" s="4"/>
      <c r="G17" s="4" t="s">
        <v>5</v>
      </c>
    </row>
    <row r="18" spans="1:9" ht="13.5" thickBot="1">
      <c r="A18" s="9"/>
      <c r="B18" s="9"/>
      <c r="C18" s="7" t="s">
        <v>1</v>
      </c>
      <c r="D18" s="7"/>
      <c r="E18" s="10"/>
      <c r="F18" s="9"/>
      <c r="G18" s="13">
        <f>E18/25.4</f>
        <v>0</v>
      </c>
      <c r="H18" s="9"/>
      <c r="I18" s="9"/>
    </row>
    <row r="19" spans="3:7" ht="13.5" thickBot="1">
      <c r="C19" s="4"/>
      <c r="D19" s="4"/>
      <c r="E19" s="4"/>
      <c r="G19" s="12"/>
    </row>
    <row r="20" spans="1:9" ht="13.5" thickBot="1">
      <c r="A20" s="9"/>
      <c r="B20" s="9"/>
      <c r="C20" s="7" t="s">
        <v>2</v>
      </c>
      <c r="D20" s="7"/>
      <c r="E20" s="10"/>
      <c r="F20" s="9"/>
      <c r="G20" s="13">
        <v>25.4</v>
      </c>
      <c r="H20" s="9"/>
      <c r="I20" s="9"/>
    </row>
    <row r="21" spans="3:7" ht="13.5" thickBot="1">
      <c r="C21" s="4"/>
      <c r="D21" s="4"/>
      <c r="E21" s="4"/>
      <c r="G21" s="12"/>
    </row>
    <row r="22" spans="1:9" ht="13.5" thickBot="1">
      <c r="A22" s="9"/>
      <c r="B22" s="9"/>
      <c r="C22" s="7" t="s">
        <v>3</v>
      </c>
      <c r="D22" s="7"/>
      <c r="E22" s="10"/>
      <c r="F22" s="9"/>
      <c r="G22" s="13">
        <v>22</v>
      </c>
      <c r="H22" s="9"/>
      <c r="I22" s="9"/>
    </row>
    <row r="23" spans="3:7" ht="13.5" thickBot="1">
      <c r="C23" s="4"/>
      <c r="D23" s="4"/>
      <c r="E23" s="4"/>
      <c r="G23" s="12"/>
    </row>
    <row r="24" spans="1:9" ht="13.5" thickBot="1">
      <c r="A24" s="9"/>
      <c r="B24" s="9"/>
      <c r="C24" s="7" t="s">
        <v>4</v>
      </c>
      <c r="D24" s="7"/>
      <c r="E24" s="11"/>
      <c r="F24" s="9"/>
      <c r="G24" s="13">
        <v>13000</v>
      </c>
      <c r="H24" s="9"/>
      <c r="I24" s="9"/>
    </row>
    <row r="26" spans="3:6" ht="12.75">
      <c r="C26" s="4" t="s">
        <v>6</v>
      </c>
      <c r="E26" s="5">
        <f>(G24)*(((G18+G20/SQRT(4*(G18+G20)^2+G22^2))-((G18/SQRT(4*(G18^2)+G22^2)))))</f>
        <v>5964.682567666702</v>
      </c>
      <c r="F26" s="4" t="s">
        <v>7</v>
      </c>
    </row>
    <row r="27" spans="5:6" ht="12.75">
      <c r="E27" s="6">
        <f>E26/10000</f>
        <v>0.5964682567666703</v>
      </c>
      <c r="F27" s="4" t="s">
        <v>8</v>
      </c>
    </row>
    <row r="29" spans="1:9" ht="12.75">
      <c r="A29" s="3" t="s">
        <v>14</v>
      </c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2" spans="3:7" ht="13.5" thickBot="1">
      <c r="C32" s="4"/>
      <c r="D32" s="4"/>
      <c r="E32" s="4"/>
      <c r="F32" s="4"/>
      <c r="G32" s="4" t="s">
        <v>5</v>
      </c>
    </row>
    <row r="33" spans="1:9" ht="13.5" thickBot="1">
      <c r="A33" s="9"/>
      <c r="B33" s="9"/>
      <c r="C33" s="7" t="s">
        <v>1</v>
      </c>
      <c r="D33" s="7"/>
      <c r="E33" s="7"/>
      <c r="F33" s="7"/>
      <c r="G33" s="8">
        <v>1E-05</v>
      </c>
      <c r="H33" s="9"/>
      <c r="I33" s="9"/>
    </row>
    <row r="34" spans="3:7" ht="13.5" thickBot="1">
      <c r="C34" s="4"/>
      <c r="D34" s="4"/>
      <c r="E34" s="4"/>
      <c r="F34" s="4"/>
      <c r="G34" s="4"/>
    </row>
    <row r="35" spans="1:9" ht="13.5" thickBot="1">
      <c r="A35" s="9"/>
      <c r="B35" s="9"/>
      <c r="C35" s="7" t="s">
        <v>9</v>
      </c>
      <c r="D35" s="7"/>
      <c r="E35" s="7"/>
      <c r="F35" s="7"/>
      <c r="G35" s="8">
        <v>50</v>
      </c>
      <c r="H35" s="9"/>
      <c r="I35" s="9"/>
    </row>
    <row r="36" spans="3:7" ht="13.5" thickBot="1">
      <c r="C36" s="4"/>
      <c r="D36" s="4"/>
      <c r="E36" s="4"/>
      <c r="F36" s="4"/>
      <c r="G36" s="4"/>
    </row>
    <row r="37" spans="1:9" ht="13.5" thickBot="1">
      <c r="A37" s="9"/>
      <c r="B37" s="9"/>
      <c r="C37" s="7" t="s">
        <v>10</v>
      </c>
      <c r="D37" s="7"/>
      <c r="E37" s="7"/>
      <c r="F37" s="7"/>
      <c r="G37" s="8">
        <v>12.5</v>
      </c>
      <c r="H37" s="9"/>
      <c r="I37" s="9"/>
    </row>
    <row r="38" spans="3:7" ht="13.5" thickBot="1">
      <c r="C38" s="4"/>
      <c r="D38" s="4"/>
      <c r="E38" s="4"/>
      <c r="F38" s="4"/>
      <c r="G38" s="4"/>
    </row>
    <row r="39" spans="1:9" ht="13.5" thickBot="1">
      <c r="A39" s="9"/>
      <c r="B39" s="9"/>
      <c r="C39" s="7" t="s">
        <v>11</v>
      </c>
      <c r="D39" s="7"/>
      <c r="E39" s="7"/>
      <c r="F39" s="7"/>
      <c r="G39" s="8">
        <v>50</v>
      </c>
      <c r="H39" s="9"/>
      <c r="I39" s="9"/>
    </row>
    <row r="40" spans="3:7" ht="13.5" thickBot="1">
      <c r="C40" s="4"/>
      <c r="D40" s="4"/>
      <c r="E40" s="4"/>
      <c r="F40" s="4"/>
      <c r="G40" s="4"/>
    </row>
    <row r="41" spans="1:9" ht="13.5" thickBot="1">
      <c r="A41" s="9"/>
      <c r="B41" s="9"/>
      <c r="C41" s="7" t="s">
        <v>4</v>
      </c>
      <c r="D41" s="7"/>
      <c r="E41" s="7"/>
      <c r="F41" s="7"/>
      <c r="G41" s="8">
        <v>12300</v>
      </c>
      <c r="H41" s="9"/>
      <c r="I41" s="9"/>
    </row>
    <row r="42" spans="3:7" ht="12.75">
      <c r="C42" s="4"/>
      <c r="D42" s="4"/>
      <c r="E42" s="4"/>
      <c r="F42" s="4"/>
      <c r="G42" s="4"/>
    </row>
    <row r="43" spans="3:7" ht="12.75">
      <c r="C43" s="4" t="s">
        <v>6</v>
      </c>
      <c r="D43" s="4"/>
      <c r="E43" s="5">
        <f>(G41/PI())*(ATAN((G35*G37)/((2*G33)*SQRT(G35^2+G37^2+4*G33^2)))-ATAN((G35*G37)/(2*(G33+G39)*SQRT(G35^2+G37^2+4*(G33+G39)^2))))</f>
        <v>5932.7052289785</v>
      </c>
      <c r="F43" s="4" t="s">
        <v>7</v>
      </c>
      <c r="G43" s="4"/>
    </row>
    <row r="44" spans="3:7" ht="12.75">
      <c r="C44" s="4"/>
      <c r="D44" s="4"/>
      <c r="E44" s="6">
        <f>E43/10000</f>
        <v>0.59327052289785</v>
      </c>
      <c r="F44" s="4" t="s">
        <v>8</v>
      </c>
      <c r="G44" s="4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Another Simple Flux Calculator</dc:title>
  <dc:subject/>
  <dc:creator>Public Domain</dc:creator>
  <cp:keywords/>
  <dc:description/>
  <cp:lastModifiedBy> </cp:lastModifiedBy>
  <cp:lastPrinted>2009-05-25T02:36:35Z</cp:lastPrinted>
  <dcterms:created xsi:type="dcterms:W3CDTF">2009-05-25T02:35:51Z</dcterms:created>
  <dcterms:modified xsi:type="dcterms:W3CDTF">2010-06-23T09:33:18Z</dcterms:modified>
  <cp:category/>
  <cp:version/>
  <cp:contentType/>
  <cp:contentStatus/>
</cp:coreProperties>
</file>